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9_общая структура\Бизнес-планирование\Факт\Сайт\4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Z10" i="1"/>
  <c r="Z9" i="1"/>
  <c r="Z8" i="1"/>
  <c r="Z11" i="1" s="1"/>
  <c r="Z13" i="1" s="1"/>
  <c r="Z7" i="1"/>
  <c r="Z6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<sst xmlns="http://schemas.openxmlformats.org/spreadsheetml/2006/main" count="35" uniqueCount="35">
  <si>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</si>
  <si>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</si>
  <si>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</si>
  <si>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</si>
  <si>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</si>
  <si>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</si>
  <si>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</si>
  <si>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</si>
  <si>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</si>
  <si>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</si>
  <si>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</si>
  <si>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</si>
  <si>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</si>
  <si>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</si>
  <si>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</si>
  <si>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</si>
  <si>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</si>
  <si>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</si>
  <si>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</si>
  <si>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</si>
  <si>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</si>
  <si>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</si>
  <si>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</si>
  <si>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</si>
  <si>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</si>
  <si>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</si>
  <si>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</si>
  <si>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</si>
  <si>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</si>
  <si>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</si>
  <si>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</si>
  <si>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</si>
  <si>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Прогноз финансовых результатов на 1 квартал 2020 года</t>
  </si>
  <si>
    <t>4 квартал 2019 года факт</t>
  </si>
  <si>
    <t>1 квартал 2020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</si>
</sst>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0;&#1056;&#1052;%20&#1041;&#1080;&#1079;&#1085;&#1077;&#1089;-&#1087;&#1083;&#1072;&#1085;&#1072;%20&#1052;&#1056;&#1057;&#1050;%20&#1070;&#1075;&#1072;%20&#1085;&#1072;%202020-2024%20&#1076;&#1083;&#1103;%20&#1073;&#1072;&#1083;&#1072;&#1085;&#1089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I12">
            <v>9848022.0583879706</v>
          </cell>
        </row>
        <row r="18">
          <cell r="I18">
            <v>-8959238.417255722</v>
          </cell>
        </row>
        <row r="24">
          <cell r="I24">
            <v>888783.64113224647</v>
          </cell>
        </row>
        <row r="30">
          <cell r="I30">
            <v>-6819.8142399999997</v>
          </cell>
        </row>
        <row r="31">
          <cell r="I31">
            <v>-191875.83599999998</v>
          </cell>
        </row>
        <row r="33">
          <cell r="I33">
            <v>73757.737670000002</v>
          </cell>
        </row>
        <row r="34">
          <cell r="I34">
            <v>-505091.24843777338</v>
          </cell>
        </row>
        <row r="35">
          <cell r="I35">
            <v>0</v>
          </cell>
        </row>
        <row r="36">
          <cell r="I36">
            <v>472511.54891000001</v>
          </cell>
        </row>
        <row r="38">
          <cell r="I38">
            <v>-690094.27123000007</v>
          </cell>
        </row>
        <row r="45">
          <cell r="I45">
            <v>-2515.7322497720015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Y12">
            <v>26763857.056503288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U22">
            <v>5877.3969999999999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Z7" sqref="Z7"/>
    </sheetView>
  </sheetViews>
  <sheetFormatPr defaultRowHeight="15.75" customHeight="1" x14ac:dyDescent="0.25"/>
  <cols>
    <col min="1" max="1" width="0" hidden="1" customWidth="1"/>
    <col min="2" max="2" width="44.140625" customWidth="1"/>
    <col min="3" max="16" width="16.7109375" hidden="1" customWidth="1"/>
    <col min="17" max="26" width="16.7109375" customWidth="1"/>
  </cols>
  <sheetData>
    <row r="2" spans="2:29" ht="15.75" customHeight="1" x14ac:dyDescent="0.3">
      <c r="B2" s="1" t="s">
        <v>32</v>
      </c>
      <c r="T2" s="7"/>
    </row>
    <row r="3" spans="2:29" ht="15.75" customHeight="1" x14ac:dyDescent="0.25">
      <c r="P3" s="6"/>
      <c r="Q3" s="6"/>
      <c r="R3" s="6"/>
      <c r="S3" s="6"/>
      <c r="T3" s="6"/>
      <c r="U3" s="8"/>
      <c r="V3" s="6"/>
      <c r="W3" s="6"/>
      <c r="X3" s="8"/>
      <c r="Y3" s="8"/>
      <c r="Z3" s="6"/>
    </row>
    <row r="4" spans="2:29" ht="15.75" customHeight="1" x14ac:dyDescent="0.25">
      <c r="Z4" t="s">
        <v>11</v>
      </c>
    </row>
    <row r="5" spans="2:29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33</v>
      </c>
      <c r="Z5" s="3" t="s">
        <v>34</v>
      </c>
    </row>
    <row r="6" spans="2:29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'[10]8.ОФР'!$I$12</f>
        <v>9848022.0583879706</v>
      </c>
    </row>
    <row r="7" spans="2:29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'[10]8.ОФР'!$I$18*-1</f>
        <v>8959238.417255722</v>
      </c>
    </row>
    <row r="8" spans="2:29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'[10]8.ОФР'!$I$24</f>
        <v>888783.64113224647</v>
      </c>
    </row>
    <row r="9" spans="2:29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'[10]8.ОФР'!$I$30*-1+'[10]8.ОФР'!$I$31*-1</f>
        <v>198695.65023999999</v>
      </c>
    </row>
    <row r="10" spans="2:29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'[10]8.ОФР'!$I$33+'[10]8.ОФР'!$I$34+'[10]8.ОФР'!$I$35+'[10]8.ОФР'!$I$36+'[10]8.ОФР'!$I$38</f>
        <v>-648916.23308777343</v>
      </c>
    </row>
    <row r="11" spans="2:29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:Z11" si="4">Y8-Y9+Y10</f>
        <v>-4412362.1550763277</v>
      </c>
      <c r="Z11" s="5">
        <f t="shared" si="4"/>
        <v>41171.757804473047</v>
      </c>
    </row>
    <row r="12" spans="2:29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'[10]8.ОФР'!$I$45*-1</f>
        <v>2515.7322497720015</v>
      </c>
    </row>
    <row r="13" spans="2:29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5">(N11-N12)</f>
        <v>22722.589169354003</v>
      </c>
      <c r="O13" s="5">
        <f t="shared" si="5"/>
        <v>3597.8935998957604</v>
      </c>
      <c r="P13" s="5">
        <f t="shared" ref="P13:Q13" si="6">(P11-P12)</f>
        <v>1482315.8072363201</v>
      </c>
      <c r="Q13" s="5">
        <f t="shared" si="6"/>
        <v>-997197.91379164858</v>
      </c>
      <c r="R13" s="5">
        <f t="shared" ref="R13:V13" si="7">(R11-R12)</f>
        <v>441679.6708897092</v>
      </c>
      <c r="S13" s="5">
        <f t="shared" si="7"/>
        <v>522342.75250481075</v>
      </c>
      <c r="T13" s="5">
        <f t="shared" si="7"/>
        <v>149831.27521877104</v>
      </c>
      <c r="U13" s="5">
        <f t="shared" si="7"/>
        <v>7857.160373460254</v>
      </c>
      <c r="V13" s="5">
        <f t="shared" si="7"/>
        <v>1017659.4793093811</v>
      </c>
      <c r="W13" s="5">
        <f t="shared" ref="W13:X13" si="8">(W11-W12)</f>
        <v>-100456.14443617914</v>
      </c>
      <c r="X13" s="5">
        <f t="shared" si="8"/>
        <v>-408878.1867602712</v>
      </c>
      <c r="Y13" s="5">
        <f t="shared" ref="Y13:Z13" si="9">(Y11-Y12)</f>
        <v>-3706785.2773363278</v>
      </c>
      <c r="Z13" s="5">
        <f t="shared" si="9"/>
        <v>38656.025554701046</v>
      </c>
      <c r="AC13" s="7"/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2020-02-20T11:18:39Z</dcterms:modified>
</cp:coreProperties>
</file>